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27555" windowHeight="11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<sst xmlns="http://schemas.openxmlformats.org/spreadsheetml/2006/main" count="49" uniqueCount="48">
  <si>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ед.изм</t>
  </si>
  <si>
    <t>Fin = K / L x 100%,</t>
  </si>
  <si>
    <t>Наименование контрольных мероприятий</t>
  </si>
  <si>
    <t xml:space="preserve">             n
Mer = (1 / n) x SUM (Rj x 100%),
            j=1</t>
  </si>
  <si>
    <t>Mer - оценка степени реализации мероприятий государственной программы (подпрограммы)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</si>
  <si>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</si>
  <si>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</si>
  <si>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</si>
  <si>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</si>
  <si>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</si>
  <si>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</si>
  <si>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</si>
  <si>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O - комплексная оценка эффективности реализации государственной программы 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</si>
  <si>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</si>
  <si>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</si>
  <si>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</si>
  <si>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</si>
  <si>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Суммма значений x 100%</t>
  </si>
  <si>
    <t>Градации оценки эффективности реализации государственной программы Калужской области</t>
  </si>
  <si>
    <t>Границы диапозона оценки</t>
  </si>
  <si>
    <t>Виды результатов оценки</t>
  </si>
  <si>
    <t>Таблица  № 3</t>
  </si>
  <si>
    <t>Rj - показатель достижения ожидаемого непосредственного результата j-го контрольного мероприятия государственной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</si>
  <si>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 xml:space="preserve">Примечание: </t>
  </si>
  <si>
    <t xml:space="preserve">L - объем бюджетных ассигнований, предусмотренных в государственной программе (подпрограмме) на 2014 г. </t>
  </si>
  <si>
    <t xml:space="preserve">Расчет оценки эффективности реализации государственной программы  "Воспроизводство и использование природных ресурсов в Калужской области" в 2014 году  
</t>
  </si>
  <si>
    <t>%</t>
  </si>
  <si>
    <t xml:space="preserve">Cel - оценка степени достижения цели, решения задачи государственной программы </t>
  </si>
  <si>
    <t>K - кассовое исполнение расходов в 2014 году (фактически выполненный объем работ)</t>
  </si>
  <si>
    <t>Комплексная оценка эфективности релизации государственной подпрограммы **)</t>
  </si>
  <si>
    <t>Критерий 3 - Степень реализации контрольных мероприятий государственной подпрограммы</t>
  </si>
  <si>
    <t>Критерий 2 - Соответствие запланированному уровню затрат и эффективности использования средств областного бюджета государственной подпрограммы</t>
  </si>
  <si>
    <t xml:space="preserve">Критерий 1 - Степень  достижения целей и решения задач государственной программы </t>
  </si>
  <si>
    <t>Прирост запасов и прогнозных ресурсов общераспространенных полезных ископаемых (строительные пески, песчано-гравийные смеси, строительные известняки)</t>
  </si>
  <si>
    <t>млн. м3</t>
  </si>
  <si>
    <t>Объем прироста запасов подземных питьевых вод</t>
  </si>
  <si>
    <t>тыс. м3/сут.</t>
  </si>
  <si>
    <t>Доля населения, проживающего на подверженных негативному воздействию вод территориях, защищенного в результате мероприятий по повышению защищенности от негативного воздействия вод, в общем количестве населения, проживающего на таких территориях</t>
  </si>
  <si>
    <t>Доля гидротехнических сооружений с неудовлетворительным и опасным уровнем безопасности, приведенным в безопасное техническое состояние</t>
  </si>
  <si>
    <t xml:space="preserve"> Fin - уровень финансирования реализации основных мероприятий государственной программы </t>
  </si>
  <si>
    <t>O = (Cel + Fin + Mer ) /3</t>
  </si>
  <si>
    <t>*) при значении выше 100 % ставится цифра 100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</si>
  <si>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 *)</t>
  </si>
  <si>
    <t xml:space="preserve">Поисково-оценочные работы на строительные пески и песчано-гравийные смеси в Перемышльском районе Калужской области </t>
  </si>
  <si>
    <t>Реконструкция гидротехнических сооружений Кировского нижнего водохранилища. 1-ый пусковой комплекс</t>
  </si>
  <si>
    <t xml:space="preserve"> Капитальный ремонт ГТС пруда на р. Жиздра в г. Жиздра Калужской области </t>
  </si>
  <si>
    <t xml:space="preserve">Капитальный ремонт ГТС на р. Протва в г. Боровске  Калужской области </t>
  </si>
  <si>
    <t xml:space="preserve">Реконструкция гидротехнических сооружений Кировского нижнего водохранилища. 2-ой пусковой комплекс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</si>
</sst>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3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wrapText="1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33" borderId="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/>
    </xf>
    <xf numFmtId="0" fontId="45" fillId="7" borderId="16" xfId="0" applyFont="1" applyFill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 wrapText="1"/>
    </xf>
    <xf numFmtId="165" fontId="45" fillId="0" borderId="2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1" fontId="45" fillId="7" borderId="21" xfId="0" applyNumberFormat="1" applyFont="1" applyFill="1" applyBorder="1" applyAlignment="1">
      <alignment horizontal="center" vertical="center"/>
    </xf>
    <xf numFmtId="1" fontId="45" fillId="7" borderId="22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165" fontId="45" fillId="0" borderId="20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left"/>
    </xf>
    <xf numFmtId="0" fontId="46" fillId="0" borderId="28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7" borderId="14" xfId="0" applyFont="1" applyFill="1" applyBorder="1" applyAlignment="1">
      <alignment horizontal="center" vertical="center" wrapText="1"/>
    </xf>
    <xf numFmtId="1" fontId="51" fillId="7" borderId="20" xfId="0" applyNumberFormat="1" applyFont="1" applyFill="1" applyBorder="1" applyAlignment="1">
      <alignment horizontal="center"/>
    </xf>
    <xf numFmtId="1" fontId="51" fillId="7" borderId="16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23" xfId="0" applyFont="1" applyBorder="1" applyAlignment="1">
      <alignment horizontal="left"/>
    </xf>
    <xf numFmtId="0" fontId="45" fillId="0" borderId="20" xfId="0" applyFont="1" applyBorder="1" applyAlignment="1">
      <alignment horizontal="left"/>
    </xf>
    <xf numFmtId="0" fontId="45" fillId="0" borderId="12" xfId="0" applyFont="1" applyBorder="1" applyAlignment="1">
      <alignment horizontal="center" vertical="center" wrapText="1"/>
    </xf>
    <xf numFmtId="0" fontId="45" fillId="7" borderId="20" xfId="0" applyFont="1" applyFill="1" applyBorder="1" applyAlignment="1">
      <alignment horizontal="center"/>
    </xf>
    <xf numFmtId="0" fontId="45" fillId="7" borderId="16" xfId="0" applyFont="1" applyFill="1" applyBorder="1" applyAlignment="1">
      <alignment horizontal="center"/>
    </xf>
    <xf numFmtId="0" fontId="45" fillId="0" borderId="23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24" xfId="0" applyFont="1" applyBorder="1" applyAlignment="1">
      <alignment vertical="center" wrapText="1"/>
    </xf>
    <xf numFmtId="0" fontId="45" fillId="0" borderId="26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6">
      <selection activeCell="D22" sqref="D22:E22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 customHeight="1">
      <c r="A1" s="1"/>
      <c r="B1" s="1"/>
      <c r="C1" s="1"/>
      <c r="D1" s="1"/>
      <c r="E1" s="1"/>
      <c r="F1" s="1"/>
      <c r="G1" s="1" t="s">
        <v>21</v>
      </c>
    </row>
    <row r="2" spans="1:7" ht="73.5" customHeight="1">
      <c r="A2" s="43" t="s">
        <v>25</v>
      </c>
      <c r="B2" s="44"/>
      <c r="C2" s="44"/>
      <c r="D2" s="44"/>
      <c r="E2" s="44"/>
      <c r="F2" s="44"/>
      <c r="G2" s="45"/>
    </row>
    <row r="3" spans="1:7" ht="15">
      <c r="A3" s="2"/>
      <c r="B3" s="2"/>
      <c r="C3" s="2"/>
      <c r="D3" s="2"/>
      <c r="E3" s="2"/>
      <c r="F3" s="2"/>
      <c r="G3" s="2"/>
    </row>
    <row r="4" spans="1:7" ht="15.75" thickBot="1">
      <c r="A4" s="46" t="s">
        <v>32</v>
      </c>
      <c r="B4" s="46"/>
      <c r="C4" s="46"/>
      <c r="D4" s="46"/>
      <c r="E4" s="46"/>
      <c r="F4" s="46"/>
      <c r="G4" s="46"/>
    </row>
    <row r="5" spans="1:7" ht="69.75" customHeight="1">
      <c r="A5" s="3"/>
      <c r="B5" s="4" t="s">
        <v>15</v>
      </c>
      <c r="C5" s="4" t="s">
        <v>0</v>
      </c>
      <c r="D5" s="5" t="s">
        <v>13</v>
      </c>
      <c r="E5" s="5" t="s">
        <v>14</v>
      </c>
      <c r="F5" s="5" t="s">
        <v>42</v>
      </c>
      <c r="G5" s="6" t="s">
        <v>5</v>
      </c>
    </row>
    <row r="6" spans="1:7" ht="69.75" customHeight="1">
      <c r="A6" s="21">
        <v>1</v>
      </c>
      <c r="B6" s="23" t="s">
        <v>33</v>
      </c>
      <c r="C6" s="20" t="s">
        <v>34</v>
      </c>
      <c r="D6" s="20">
        <v>20</v>
      </c>
      <c r="E6" s="20">
        <v>30</v>
      </c>
      <c r="F6" s="20">
        <v>100</v>
      </c>
      <c r="G6" s="22"/>
    </row>
    <row r="7" spans="1:7" ht="69.75" customHeight="1">
      <c r="A7" s="21">
        <v>2</v>
      </c>
      <c r="B7" s="23" t="s">
        <v>35</v>
      </c>
      <c r="C7" s="20" t="s">
        <v>36</v>
      </c>
      <c r="D7" s="20">
        <v>2.5</v>
      </c>
      <c r="E7" s="20">
        <v>1.3</v>
      </c>
      <c r="F7" s="20">
        <f>SUM(E7/D7*100)</f>
        <v>52</v>
      </c>
      <c r="G7" s="22"/>
    </row>
    <row r="8" spans="1:7" s="17" customFormat="1" ht="105">
      <c r="A8" s="15">
        <v>3</v>
      </c>
      <c r="B8" s="16" t="s">
        <v>37</v>
      </c>
      <c r="C8" s="18" t="s">
        <v>26</v>
      </c>
      <c r="D8" s="18">
        <v>0.7</v>
      </c>
      <c r="E8" s="18">
        <v>0.75</v>
      </c>
      <c r="F8" s="18">
        <v>100</v>
      </c>
      <c r="G8" s="19"/>
    </row>
    <row r="9" spans="1:7" s="17" customFormat="1" ht="60">
      <c r="A9" s="15">
        <v>4</v>
      </c>
      <c r="B9" s="16" t="s">
        <v>38</v>
      </c>
      <c r="C9" s="18" t="s">
        <v>26</v>
      </c>
      <c r="D9" s="18">
        <v>0.86</v>
      </c>
      <c r="E9" s="18">
        <v>0.86</v>
      </c>
      <c r="F9" s="18">
        <v>100</v>
      </c>
      <c r="G9" s="19"/>
    </row>
    <row r="10" spans="1:7" ht="15">
      <c r="A10" s="7"/>
      <c r="B10" s="8"/>
      <c r="C10" s="8"/>
      <c r="D10" s="8"/>
      <c r="E10" s="8"/>
      <c r="F10" s="8"/>
      <c r="G10" s="9"/>
    </row>
    <row r="11" spans="1:7" ht="15">
      <c r="A11" s="7"/>
      <c r="B11" s="8" t="s">
        <v>16</v>
      </c>
      <c r="C11" s="8"/>
      <c r="D11" s="8"/>
      <c r="E11" s="8"/>
      <c r="F11" s="18">
        <f>SUM(F6+F7+F8+F9)</f>
        <v>352</v>
      </c>
      <c r="G11" s="9"/>
    </row>
    <row r="12" spans="1:7" ht="21" customHeight="1" thickBot="1">
      <c r="A12" s="54" t="s">
        <v>27</v>
      </c>
      <c r="B12" s="55"/>
      <c r="C12" s="55"/>
      <c r="D12" s="55"/>
      <c r="E12" s="55"/>
      <c r="F12" s="56"/>
      <c r="G12" s="14">
        <f>F11/A9</f>
        <v>88</v>
      </c>
    </row>
    <row r="13" spans="1:7" ht="34.5" customHeight="1" thickBot="1">
      <c r="A13" s="47" t="s">
        <v>31</v>
      </c>
      <c r="B13" s="48"/>
      <c r="C13" s="48"/>
      <c r="D13" s="48"/>
      <c r="E13" s="48"/>
      <c r="F13" s="48"/>
      <c r="G13" s="48"/>
    </row>
    <row r="14" spans="1:7" ht="104.25" customHeight="1">
      <c r="A14" s="52"/>
      <c r="B14" s="53"/>
      <c r="C14" s="36" t="s">
        <v>24</v>
      </c>
      <c r="D14" s="36"/>
      <c r="E14" s="5" t="s">
        <v>28</v>
      </c>
      <c r="F14" s="36" t="s">
        <v>1</v>
      </c>
      <c r="G14" s="38"/>
    </row>
    <row r="15" spans="1:7" ht="48" customHeight="1" thickBot="1">
      <c r="A15" s="41" t="s">
        <v>39</v>
      </c>
      <c r="B15" s="42"/>
      <c r="C15" s="37">
        <v>400974</v>
      </c>
      <c r="D15" s="37"/>
      <c r="E15" s="24">
        <v>179749.6</v>
      </c>
      <c r="F15" s="34">
        <f>E15/C15*100</f>
        <v>44.82824322774046</v>
      </c>
      <c r="G15" s="35"/>
    </row>
    <row r="16" spans="1:7" ht="30" customHeight="1" thickBot="1">
      <c r="A16" s="39" t="s">
        <v>30</v>
      </c>
      <c r="B16" s="40"/>
      <c r="C16" s="40"/>
      <c r="D16" s="40"/>
      <c r="E16" s="40"/>
      <c r="F16" s="40"/>
      <c r="G16" s="1"/>
    </row>
    <row r="17" spans="1:7" ht="105.75" customHeight="1">
      <c r="A17" s="3"/>
      <c r="B17" s="49" t="s">
        <v>2</v>
      </c>
      <c r="C17" s="49"/>
      <c r="D17" s="36" t="s">
        <v>22</v>
      </c>
      <c r="E17" s="36"/>
      <c r="F17" s="36" t="s">
        <v>3</v>
      </c>
      <c r="G17" s="38"/>
    </row>
    <row r="18" spans="1:9" ht="47.25" customHeight="1">
      <c r="A18" s="7">
        <v>1</v>
      </c>
      <c r="B18" s="50" t="s">
        <v>43</v>
      </c>
      <c r="C18" s="51"/>
      <c r="D18" s="57">
        <v>1</v>
      </c>
      <c r="E18" s="57"/>
      <c r="F18" s="30"/>
      <c r="G18" s="31"/>
      <c r="I18" s="25"/>
    </row>
    <row r="19" spans="1:9" ht="51" customHeight="1">
      <c r="A19" s="26">
        <v>2</v>
      </c>
      <c r="B19" s="78" t="s">
        <v>44</v>
      </c>
      <c r="C19" s="79"/>
      <c r="D19" s="57">
        <v>1</v>
      </c>
      <c r="E19" s="57"/>
      <c r="F19" s="30"/>
      <c r="G19" s="31"/>
      <c r="I19" s="25"/>
    </row>
    <row r="20" spans="1:9" ht="39.75" customHeight="1">
      <c r="A20" s="27">
        <v>3</v>
      </c>
      <c r="B20" s="78" t="s">
        <v>45</v>
      </c>
      <c r="C20" s="79"/>
      <c r="D20" s="57">
        <v>1</v>
      </c>
      <c r="E20" s="57"/>
      <c r="F20" s="30"/>
      <c r="G20" s="31"/>
      <c r="I20" s="25"/>
    </row>
    <row r="21" spans="1:9" ht="41.25" customHeight="1">
      <c r="A21" s="27">
        <v>4</v>
      </c>
      <c r="B21" s="78" t="s">
        <v>46</v>
      </c>
      <c r="C21" s="79"/>
      <c r="D21" s="57">
        <v>0</v>
      </c>
      <c r="E21" s="57"/>
      <c r="F21" s="30"/>
      <c r="G21" s="31"/>
      <c r="I21" s="25"/>
    </row>
    <row r="22" spans="1:9" ht="49.5" customHeight="1">
      <c r="A22" s="27">
        <v>5</v>
      </c>
      <c r="B22" s="78" t="s">
        <v>47</v>
      </c>
      <c r="C22" s="79"/>
      <c r="D22" s="57">
        <v>0</v>
      </c>
      <c r="E22" s="57"/>
      <c r="F22" s="30"/>
      <c r="G22" s="31"/>
      <c r="I22" s="25"/>
    </row>
    <row r="23" spans="1:7" ht="15.75" customHeight="1">
      <c r="A23" s="11"/>
      <c r="B23" s="28" t="s">
        <v>17</v>
      </c>
      <c r="C23" s="28"/>
      <c r="D23" s="58">
        <f>SUM(D18:E22)*100</f>
        <v>300</v>
      </c>
      <c r="E23" s="58"/>
      <c r="F23" s="30"/>
      <c r="G23" s="31"/>
    </row>
    <row r="24" spans="1:7" ht="30" customHeight="1" thickBot="1">
      <c r="A24" s="41" t="s">
        <v>4</v>
      </c>
      <c r="B24" s="42"/>
      <c r="C24" s="42"/>
      <c r="D24" s="42"/>
      <c r="E24" s="42"/>
      <c r="F24" s="74">
        <f>D23/A22</f>
        <v>60</v>
      </c>
      <c r="G24" s="75"/>
    </row>
    <row r="25" spans="1:7" ht="17.25" customHeight="1" thickBot="1">
      <c r="A25" s="12"/>
      <c r="B25" s="12"/>
      <c r="C25" s="12"/>
      <c r="D25" s="12"/>
      <c r="E25" s="13"/>
      <c r="F25" s="10"/>
      <c r="G25" s="10"/>
    </row>
    <row r="26" spans="1:7" ht="15.75" customHeight="1">
      <c r="A26" s="61" t="s">
        <v>29</v>
      </c>
      <c r="B26" s="62"/>
      <c r="C26" s="62"/>
      <c r="D26" s="62"/>
      <c r="E26" s="62"/>
      <c r="F26" s="63"/>
      <c r="G26" s="1"/>
    </row>
    <row r="27" spans="1:7" ht="17.25" customHeight="1">
      <c r="A27" s="68"/>
      <c r="B27" s="30"/>
      <c r="C27" s="30"/>
      <c r="D27" s="30"/>
      <c r="E27" s="30" t="s">
        <v>40</v>
      </c>
      <c r="F27" s="31"/>
      <c r="G27" s="1"/>
    </row>
    <row r="28" spans="1:7" ht="30.75" customHeight="1" thickBot="1">
      <c r="A28" s="76" t="s">
        <v>12</v>
      </c>
      <c r="B28" s="77"/>
      <c r="C28" s="77"/>
      <c r="D28" s="77"/>
      <c r="E28" s="59">
        <f>(G12+F15+F24)/3</f>
        <v>64.2760810759135</v>
      </c>
      <c r="F28" s="60"/>
      <c r="G28" s="1"/>
    </row>
    <row r="29" spans="1:7" ht="15.75" thickBot="1">
      <c r="A29" s="1"/>
      <c r="B29" s="1"/>
      <c r="C29" s="1"/>
      <c r="D29" s="1"/>
      <c r="E29" s="1"/>
      <c r="F29" s="1"/>
      <c r="G29" s="1"/>
    </row>
    <row r="30" spans="1:7" ht="19.5" customHeight="1" thickBot="1">
      <c r="A30" s="65" t="s">
        <v>18</v>
      </c>
      <c r="B30" s="66"/>
      <c r="C30" s="66"/>
      <c r="D30" s="66"/>
      <c r="E30" s="66"/>
      <c r="F30" s="67"/>
      <c r="G30" s="1"/>
    </row>
    <row r="31" spans="1:7" ht="13.5" customHeight="1">
      <c r="A31" s="64" t="s">
        <v>20</v>
      </c>
      <c r="B31" s="49"/>
      <c r="C31" s="49"/>
      <c r="D31" s="49" t="s">
        <v>19</v>
      </c>
      <c r="E31" s="49"/>
      <c r="F31" s="73"/>
      <c r="G31" s="1"/>
    </row>
    <row r="32" spans="1:7" ht="15">
      <c r="A32" s="69" t="s">
        <v>9</v>
      </c>
      <c r="B32" s="70"/>
      <c r="C32" s="70"/>
      <c r="D32" s="30" t="s">
        <v>6</v>
      </c>
      <c r="E32" s="30"/>
      <c r="F32" s="31"/>
      <c r="G32" s="1"/>
    </row>
    <row r="33" spans="1:7" ht="15">
      <c r="A33" s="69" t="s">
        <v>10</v>
      </c>
      <c r="B33" s="70"/>
      <c r="C33" s="70"/>
      <c r="D33" s="30" t="s">
        <v>7</v>
      </c>
      <c r="E33" s="30"/>
      <c r="F33" s="31"/>
      <c r="G33" s="1"/>
    </row>
    <row r="34" spans="1:7" ht="15.75" thickBot="1">
      <c r="A34" s="71" t="s">
        <v>11</v>
      </c>
      <c r="B34" s="72"/>
      <c r="C34" s="72"/>
      <c r="D34" s="32" t="s">
        <v>8</v>
      </c>
      <c r="E34" s="32"/>
      <c r="F34" s="33"/>
      <c r="G34" s="1"/>
    </row>
    <row r="36" spans="1:6" ht="17.25" customHeight="1">
      <c r="A36" s="29" t="s">
        <v>23</v>
      </c>
      <c r="B36" s="29"/>
      <c r="C36" s="29"/>
      <c r="D36" s="29"/>
      <c r="E36" s="29"/>
      <c r="F36" s="29"/>
    </row>
    <row r="37" spans="1:7" ht="16.5" customHeight="1">
      <c r="A37" s="29" t="s">
        <v>41</v>
      </c>
      <c r="B37" s="29"/>
      <c r="C37" s="29"/>
      <c r="D37" s="29"/>
      <c r="E37" s="29"/>
      <c r="F37" s="29"/>
      <c r="G37" s="29"/>
    </row>
    <row r="38" spans="1:7" ht="15" customHeight="1">
      <c r="A38" s="29"/>
      <c r="B38" s="29"/>
      <c r="C38" s="29"/>
      <c r="D38" s="29"/>
      <c r="E38" s="29"/>
      <c r="F38" s="29"/>
      <c r="G38" s="29"/>
    </row>
    <row r="39" spans="1:6" ht="15">
      <c r="A39" s="29"/>
      <c r="B39" s="29"/>
      <c r="C39" s="29"/>
      <c r="D39" s="29"/>
      <c r="E39" s="29"/>
      <c r="F39" s="29"/>
    </row>
  </sheetData>
  <sheetProtection/>
  <mergeCells count="52">
    <mergeCell ref="B19:C19"/>
    <mergeCell ref="B22:C22"/>
    <mergeCell ref="D22:E22"/>
    <mergeCell ref="F22:G22"/>
    <mergeCell ref="B20:C20"/>
    <mergeCell ref="D20:E20"/>
    <mergeCell ref="F20:G20"/>
    <mergeCell ref="B21:C21"/>
    <mergeCell ref="D21:E21"/>
    <mergeCell ref="F21:G21"/>
    <mergeCell ref="B18:C18"/>
    <mergeCell ref="D19:E19"/>
    <mergeCell ref="F19:G19"/>
    <mergeCell ref="A32:C32"/>
    <mergeCell ref="A33:C33"/>
    <mergeCell ref="A34:C34"/>
    <mergeCell ref="D31:F31"/>
    <mergeCell ref="F24:G24"/>
    <mergeCell ref="A24:E24"/>
    <mergeCell ref="A28:D28"/>
    <mergeCell ref="A39:F39"/>
    <mergeCell ref="D23:E23"/>
    <mergeCell ref="E27:F27"/>
    <mergeCell ref="E28:F28"/>
    <mergeCell ref="A26:F26"/>
    <mergeCell ref="D32:F32"/>
    <mergeCell ref="A31:C31"/>
    <mergeCell ref="A30:F30"/>
    <mergeCell ref="A27:D27"/>
    <mergeCell ref="F23:G23"/>
    <mergeCell ref="A2:G2"/>
    <mergeCell ref="A4:G4"/>
    <mergeCell ref="A13:G13"/>
    <mergeCell ref="B17:C17"/>
    <mergeCell ref="A14:B14"/>
    <mergeCell ref="A12:F12"/>
    <mergeCell ref="D18:E18"/>
    <mergeCell ref="D17:E17"/>
    <mergeCell ref="F14:G14"/>
    <mergeCell ref="F15:G15"/>
    <mergeCell ref="C14:D14"/>
    <mergeCell ref="C15:D15"/>
    <mergeCell ref="F17:G17"/>
    <mergeCell ref="F18:G18"/>
    <mergeCell ref="A16:F16"/>
    <mergeCell ref="A15:B15"/>
    <mergeCell ref="B23:C23"/>
    <mergeCell ref="A38:G38"/>
    <mergeCell ref="A37:G37"/>
    <mergeCell ref="A36:F36"/>
    <mergeCell ref="D33:F33"/>
    <mergeCell ref="D34:F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Селиверствова Нелли Геннадьевна</cp:lastModifiedBy>
  <cp:lastPrinted>2015-03-02T08:48:30Z</cp:lastPrinted>
  <dcterms:created xsi:type="dcterms:W3CDTF">2014-01-29T06:13:10Z</dcterms:created>
  <dcterms:modified xsi:type="dcterms:W3CDTF">2015-03-11T14:04:22Z</dcterms:modified>
  <cp:category/>
  <cp:version/>
  <cp:contentType/>
  <cp:contentStatus/>
</cp:coreProperties>
</file>